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wd\nwp\STAFF\CenwP-PM\CenwP-PM-E\Staff\Langeslay\SCT\April 2020\"/>
    </mc:Choice>
  </mc:AlternateContent>
  <bookViews>
    <workbookView xWindow="0" yWindow="0" windowWidth="28800" windowHeight="12132"/>
  </bookViews>
  <sheets>
    <sheet name="Ranking Sheet " sheetId="8" r:id="rId1"/>
  </sheets>
  <definedNames>
    <definedName name="_xlnm._FilterDatabase" localSheetId="0" hidden="1">'Ranking Sheet '!$A$7:$W$44</definedName>
    <definedName name="ADS_S_13_1_ADS_W_13_1" localSheetId="0">#REF!</definedName>
    <definedName name="ADS_S_13_1_ADS_W_13_1">#REF!</definedName>
    <definedName name="ADS_S_15_1" localSheetId="0">#REF!</definedName>
    <definedName name="ADS_S_15_1">#REF!</definedName>
    <definedName name="ADS_S_15_1_ADS_S_13_1_ADS_W_13_1" localSheetId="0">#REF!</definedName>
    <definedName name="ADS_S_15_1_ADS_S_13_1_ADS_W_13_1">#REF!</definedName>
    <definedName name="AVS_P_08_01_AVS_P_08_02" localSheetId="0">#REF!</definedName>
    <definedName name="AVS_P_08_01_AVS_P_08_02">#REF!</definedName>
    <definedName name="AVS_P_15_01" localSheetId="0">#REF!</definedName>
    <definedName name="AVS_P_15_01">#REF!</definedName>
    <definedName name="AVS_W_14_1" localSheetId="0">#REF!</definedName>
    <definedName name="AVS_W_14_1">#REF!</definedName>
    <definedName name="BPS_P_15_1" localSheetId="0">#REF!</definedName>
    <definedName name="BPS_P_15_1">#REF!</definedName>
    <definedName name="EST_P_12_01_EST_P_15_01" localSheetId="0">#REF!</definedName>
    <definedName name="EST_P_12_01_EST_P_15_01">#REF!</definedName>
    <definedName name="_xlnm.Print_Titles" localSheetId="0">'Ranking Sheet '!$7:$7</definedName>
    <definedName name="SPE_W_15_1" localSheetId="0">#REF!</definedName>
    <definedName name="SPE_W_15_1">#REF!</definedName>
    <definedName name="SPE_W_15_2_SPE_W_15_3" localSheetId="0">#REF!</definedName>
    <definedName name="SPE_W_15_2_SPE_W_15_3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H9" i="8" l="1"/>
  <c r="H11" i="8" l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l="1"/>
  <c r="H42" i="8" s="1"/>
  <c r="H43" i="8" s="1"/>
  <c r="H44" i="8" s="1"/>
  <c r="H45" i="8" s="1"/>
  <c r="H46" i="8" s="1"/>
  <c r="H47" i="8" s="1"/>
  <c r="A14" i="8" l="1"/>
  <c r="A15" i="8" l="1"/>
  <c r="A19" i="8" s="1"/>
</calcChain>
</file>

<file path=xl/sharedStrings.xml><?xml version="1.0" encoding="utf-8"?>
<sst xmlns="http://schemas.openxmlformats.org/spreadsheetml/2006/main" count="239" uniqueCount="162">
  <si>
    <t>Project Location</t>
  </si>
  <si>
    <t>ESTU</t>
  </si>
  <si>
    <t>JDA</t>
  </si>
  <si>
    <t>TDA</t>
  </si>
  <si>
    <t>SYS</t>
  </si>
  <si>
    <t>Willamette</t>
  </si>
  <si>
    <t>IHR</t>
  </si>
  <si>
    <t>LGO</t>
  </si>
  <si>
    <t>LGR</t>
  </si>
  <si>
    <t>MCN</t>
  </si>
  <si>
    <t>Avian Island PIT Detection</t>
  </si>
  <si>
    <t>Line #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</si>
  <si>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</si>
  <si>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</si>
  <si>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</si>
  <si>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</si>
  <si>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</si>
  <si>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</si>
  <si>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</si>
  <si>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</si>
  <si>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</si>
  <si>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</si>
  <si>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</si>
  <si>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</si>
  <si>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</si>
  <si>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</si>
  <si>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Various FCRPS</t>
  </si>
  <si>
    <t>Agency Remarks During Ranking</t>
  </si>
  <si>
    <t>District</t>
  </si>
  <si>
    <t>P</t>
  </si>
  <si>
    <t>P/W</t>
  </si>
  <si>
    <t xml:space="preserve">Estuary Habitat Studies </t>
  </si>
  <si>
    <t xml:space="preserve">CURRENT REMARKS </t>
  </si>
  <si>
    <t>Avian Predation - Cormorant Management and Monitoring</t>
  </si>
  <si>
    <t>Inland Avian Predation</t>
  </si>
  <si>
    <t>BON/JDA/TDA</t>
  </si>
  <si>
    <t>Spillway and Turbine PIT Tag Detection Feasibility Study (Placeholder)</t>
  </si>
  <si>
    <t xml:space="preserve">BON </t>
  </si>
  <si>
    <t>BON</t>
  </si>
  <si>
    <t>LMN</t>
  </si>
  <si>
    <t>Project Title</t>
  </si>
  <si>
    <t>Lower Columbia/estuary PIT trawl, data analysis and report; oversight</t>
  </si>
  <si>
    <t>Internal and external program coordination; oversight; project and budget support</t>
  </si>
  <si>
    <t>Lower Monumental Outfall Primary Bypass Pipe Expansion Joint Deficiency Correction</t>
  </si>
  <si>
    <t xml:space="preserve">Lower Granite Spillway PIT Detection </t>
  </si>
  <si>
    <t>Lower Granite Spillway PIT Tag Detection - Post Construction Monitoring</t>
  </si>
  <si>
    <t>Project P2 ID</t>
  </si>
  <si>
    <t>Columbia River System Operations (CRSO) EIS</t>
  </si>
  <si>
    <r>
      <t>Smolt Susceptibility to Avian Predation Post-Bonneville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</si>
  <si>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Bonneville Powerhouse 2 Fish Guidance Efficiency</t>
  </si>
  <si>
    <t>PM</t>
  </si>
  <si>
    <t>Bonneville PIT Detection</t>
  </si>
  <si>
    <t>TBD</t>
  </si>
  <si>
    <t>Winters</t>
  </si>
  <si>
    <t>Recover PIT tags from East Sand Island DCCO and CATE colonies; analysis and reporting; oversight</t>
  </si>
  <si>
    <t>Turaski</t>
  </si>
  <si>
    <t>The Dalles East Fish Ladder Emergency Auxiliary Water Supply</t>
  </si>
  <si>
    <t>Lower Columbia River Juvenile Survival Studies</t>
  </si>
  <si>
    <t>Eppard</t>
  </si>
  <si>
    <t>Adams</t>
  </si>
  <si>
    <t>Reservoir Temperature Monitoring at Lower Columbia River Dams</t>
  </si>
  <si>
    <t>FCRPS CRFM Program Management (NWP)</t>
  </si>
  <si>
    <t>Chane</t>
  </si>
  <si>
    <t>Insert</t>
  </si>
  <si>
    <t>Prepare alternative impact statement</t>
  </si>
  <si>
    <r>
      <t>The Dalles Sluiceway PIT Detection Feasibility Evaluation (</t>
    </r>
    <r>
      <rPr>
        <b/>
        <sz val="12"/>
        <color theme="1"/>
        <rFont val="Arial"/>
        <family val="2"/>
      </rPr>
      <t>Placeholder</t>
    </r>
    <r>
      <rPr>
        <sz val="12"/>
        <color theme="1"/>
        <rFont val="Arial"/>
        <family val="2"/>
      </rPr>
      <t>)</t>
    </r>
  </si>
  <si>
    <t>Little Goose Adult Ladder Temperature Mitigation</t>
  </si>
  <si>
    <t>Caspian Tern Management Plan (Avian Predation Monitoring)</t>
  </si>
  <si>
    <t>Lamprey</t>
  </si>
  <si>
    <t>Total - Lamprey (NWW/NWP)</t>
  </si>
  <si>
    <t>Total - Willamette (NWP)</t>
  </si>
  <si>
    <t>Wik</t>
  </si>
  <si>
    <t>Crum</t>
  </si>
  <si>
    <t>Placeholder - Not currently in budget</t>
  </si>
  <si>
    <t>Colter</t>
  </si>
  <si>
    <t>Snake River Adult Sockeye Passage Initiatives</t>
  </si>
  <si>
    <t>John Day Mitigation</t>
  </si>
  <si>
    <t>Analysis for JDA - TAP</t>
  </si>
  <si>
    <t>Updated By:  I. Chane</t>
  </si>
  <si>
    <t>Assess feasibility of prototype PIT detection located at juvenile outfall piers below Bonneville Dam</t>
  </si>
  <si>
    <t>McNary Top Spill Weir (TSW) Permanence</t>
  </si>
  <si>
    <t>Ice Harbor Turbine Passage Survival Program</t>
  </si>
  <si>
    <t>Final report and project close out</t>
  </si>
  <si>
    <t>Little Goose Adult Ladder PIT Feasibility</t>
  </si>
  <si>
    <t>Closeout</t>
  </si>
  <si>
    <t>Funding for corrective action</t>
  </si>
  <si>
    <t>SA/EDC and construction modifications</t>
  </si>
  <si>
    <t>Coordination; project and budget support</t>
  </si>
  <si>
    <t>FCRPS CRFM Program Management  (NWW)</t>
  </si>
  <si>
    <r>
      <t>Insert title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</si>
  <si>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McNary Steelhead Overshoot</t>
  </si>
  <si>
    <t xml:space="preserve">Implementation of PIT detection at Little Goose ladder - based on feasibility assessment in FY18 </t>
  </si>
  <si>
    <t>Evaluation design and determine best approach because of impacts from high flow-debris events.</t>
  </si>
  <si>
    <t>Evaluation of design and modifications to address plate issues</t>
  </si>
  <si>
    <t>Important to complete final report on past research to inform BiOp (NOAA)</t>
  </si>
  <si>
    <t>Important because it is related to McNary steelhead overshoot Research (NOAA)</t>
  </si>
  <si>
    <t>Important work to complete eventually but rank represents relative importance if funding is limited (NOAA). Oregon Defers</t>
  </si>
  <si>
    <t xml:space="preserve">Region Defers until SRWG report Aug 23 2018. </t>
  </si>
  <si>
    <t>Lower Granite and Little Goose Deep Spill vs. RSW summer subyearlings</t>
  </si>
  <si>
    <t>Avg score does not reflect D status. Follow up to feasibility assessment -Placeholder value for install (will add budget placeholder following feasibility)</t>
  </si>
  <si>
    <t>Acoustic study to compare subyearling passage via deep spill and RSW</t>
  </si>
  <si>
    <t xml:space="preserve">Unclear at this point what year study will occur, but there has been an agreement among federal parties to do the study. Needs further development.  (NOAA) </t>
  </si>
  <si>
    <t>Description (FY20 Scope)</t>
  </si>
  <si>
    <t>Planned for Closeout in FY19</t>
  </si>
  <si>
    <t xml:space="preserve">Implementation of DCCO EIS and DCCO Management Plan - </t>
  </si>
  <si>
    <t>EDC and S&amp;A / follow on work</t>
  </si>
  <si>
    <t>N</t>
  </si>
  <si>
    <t>CRFM FY20 RANKING SPREADSHEET</t>
  </si>
  <si>
    <t>Sands</t>
  </si>
  <si>
    <t>Hanson</t>
  </si>
  <si>
    <t>Lower Granite Juvenile Bypass Facility - Phase 1a (Gatewell to Separator), Phase 1b (Outfall) Close Out</t>
  </si>
  <si>
    <t>As-builts and contract close out. Preliminary scoping for Phase 1c completion contract.</t>
  </si>
  <si>
    <t>EDC, S&amp;A and contract close out.</t>
  </si>
  <si>
    <t>Contract oversight, coordination, and management.</t>
  </si>
  <si>
    <t>was previously $21.216M</t>
  </si>
  <si>
    <t>Woodliand Island Beneficial Uses of Dredged Material Baseline Data Collection</t>
  </si>
  <si>
    <t>McNary Avian Deterrent Deficiency Correction and Avian Wire Design Feasibility Report</t>
  </si>
  <si>
    <t>Planned for Closeout in FY20</t>
  </si>
  <si>
    <t xml:space="preserve">Planned for Closeout in FY20 </t>
  </si>
  <si>
    <t xml:space="preserve">This project could be deferred to FY21 </t>
  </si>
  <si>
    <t>SCT 2020 Average Score</t>
  </si>
  <si>
    <t>LMO FGE SOG vs PROG (SR 10-min intake gate closure)</t>
  </si>
  <si>
    <t>Review, closeout, and equipment removal</t>
  </si>
  <si>
    <t>Implementation of Spring study to assess overshoot of steelhead at McNary.  Fall study to be awarded in FY19.</t>
  </si>
  <si>
    <t>NA</t>
  </si>
  <si>
    <t>Hauenstein</t>
  </si>
  <si>
    <t>Roberts</t>
  </si>
  <si>
    <t>FCRPS Court Ordered Spill Evaluation</t>
  </si>
  <si>
    <t>NO LONGER REQUIRED</t>
  </si>
  <si>
    <t>LGR Surface Passage Modifications</t>
  </si>
  <si>
    <t>DEFERRED</t>
  </si>
  <si>
    <t>Completion of baseline monitoring at Woodland Island</t>
  </si>
  <si>
    <t>Ongoing Activity</t>
  </si>
  <si>
    <t xml:space="preserve">This is required for long term operation of the TSWs.   What is in place now is a short term solution. </t>
  </si>
  <si>
    <t xml:space="preserve">This construction project was funded in FY20 </t>
  </si>
  <si>
    <t xml:space="preserve">SA/EDC   </t>
  </si>
  <si>
    <t xml:space="preserve">EDC and S&amp;A for uninterruptable power supply. </t>
  </si>
  <si>
    <t>Construction of PIT detection system at Lower Granite spillway</t>
  </si>
  <si>
    <t>Anticpate contract in FY21</t>
  </si>
  <si>
    <t>Close out in FY20</t>
  </si>
  <si>
    <t>Complete final transfer of constructed islands to state/ may need FY21 funding for transfer to federal entities</t>
  </si>
  <si>
    <t>Completion of EDR and DDR in FY20</t>
  </si>
  <si>
    <t xml:space="preserve"> Labor requriements to support both fall and spring in FY20.</t>
  </si>
  <si>
    <t>John Day PIT</t>
  </si>
  <si>
    <t>PIT Trawl - budget reflects equipment needs only (trawl in FY21)</t>
  </si>
  <si>
    <t>* Plan on $19M Carry In to FY21</t>
  </si>
  <si>
    <t>O&amp;M Manual completion for contract closeout</t>
  </si>
  <si>
    <t>Dasso</t>
  </si>
  <si>
    <t>Holmes</t>
  </si>
  <si>
    <t>Hicks</t>
  </si>
  <si>
    <t>Lower Granite Performance Verification Monitoring</t>
  </si>
  <si>
    <t>Not CRFM funded after FY20</t>
  </si>
  <si>
    <t xml:space="preserve">Third year of Cormorant monitoring (three years post terrain mods at ESI)  </t>
  </si>
  <si>
    <t>Closed out</t>
  </si>
  <si>
    <t>FY21 Final Year of CRFM funding</t>
  </si>
  <si>
    <t xml:space="preserve">Pending FY20 funding additional funding needed to complete repairs </t>
  </si>
  <si>
    <t>Funding no longer required in this project - plan to reallocate</t>
  </si>
  <si>
    <t>FY21 PBud</t>
  </si>
  <si>
    <t xml:space="preserve">FY20 PBud Preliminary Cumulative </t>
  </si>
  <si>
    <t>Version: 4/16/2020 (Version 1.0)</t>
  </si>
  <si>
    <t>FY21 Presidents' Budget Total $15.377M CRFM</t>
  </si>
  <si>
    <t>Prior FY Carry In $0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</si>
</sst>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0.0"/>
    <numFmt numFmtId="166" formatCode="&quot;$&quot;#,##0"/>
  </numFmts>
  <fonts count="1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trike/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164" fontId="0" fillId="0" borderId="0"/>
    <xf numFmtId="164" fontId="5" fillId="0" borderId="0"/>
    <xf numFmtId="164" fontId="6" fillId="0" borderId="0"/>
    <xf numFmtId="164" fontId="3" fillId="0" borderId="0"/>
    <xf numFmtId="164" fontId="2" fillId="0" borderId="0"/>
    <xf numFmtId="164" fontId="2" fillId="0" borderId="0"/>
    <xf numFmtId="164" fontId="1" fillId="0" borderId="0"/>
    <xf numFmtId="164" fontId="1" fillId="0" borderId="0"/>
    <xf numFmtId="164" fontId="1" fillId="0" borderId="0"/>
    <xf numFmtId="164" fontId="1" fillId="0" borderId="0"/>
  </cellStyleXfs>
  <cellXfs count="85">
    <xf numFmtId="164" fontId="0" fillId="0" borderId="0" xfId="0"/>
    <xf numFmtId="164" fontId="0" fillId="0" borderId="0" xfId="0" applyAlignment="1">
      <alignment wrapText="1"/>
    </xf>
    <xf numFmtId="3" fontId="0" fillId="0" borderId="0" xfId="0" applyNumberFormat="1"/>
    <xf numFmtId="164" fontId="0" fillId="0" borderId="0" xfId="0" applyBorder="1" applyAlignment="1">
      <alignment wrapText="1"/>
    </xf>
    <xf numFmtId="164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0" fillId="0" borderId="0" xfId="0" applyNumberFormat="1"/>
    <xf numFmtId="0" fontId="0" fillId="0" borderId="0" xfId="0" applyNumberFormat="1" applyAlignment="1">
      <alignment wrapText="1"/>
    </xf>
    <xf numFmtId="164" fontId="8" fillId="0" borderId="0" xfId="0" applyFont="1"/>
    <xf numFmtId="3" fontId="8" fillId="0" borderId="0" xfId="0" applyNumberFormat="1" applyFont="1"/>
    <xf numFmtId="0" fontId="8" fillId="5" borderId="5" xfId="0" applyNumberFormat="1" applyFont="1" applyFill="1" applyBorder="1"/>
    <xf numFmtId="164" fontId="8" fillId="0" borderId="1" xfId="0" applyFont="1" applyFill="1" applyBorder="1" applyAlignment="1">
      <alignment horizontal="center"/>
    </xf>
    <xf numFmtId="164" fontId="10" fillId="0" borderId="1" xfId="0" applyFont="1" applyFill="1" applyBorder="1" applyAlignment="1">
      <alignment wrapText="1"/>
    </xf>
    <xf numFmtId="0" fontId="10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wrapText="1"/>
    </xf>
    <xf numFmtId="164" fontId="8" fillId="0" borderId="1" xfId="0" applyFont="1" applyFill="1" applyBorder="1" applyAlignment="1">
      <alignment wrapText="1"/>
    </xf>
    <xf numFmtId="0" fontId="8" fillId="0" borderId="1" xfId="0" applyNumberFormat="1" applyFont="1" applyBorder="1"/>
    <xf numFmtId="164" fontId="8" fillId="0" borderId="1" xfId="0" applyFont="1" applyBorder="1" applyAlignment="1">
      <alignment horizontal="center"/>
    </xf>
    <xf numFmtId="164" fontId="8" fillId="0" borderId="1" xfId="0" applyFont="1" applyBorder="1" applyAlignment="1">
      <alignment wrapText="1"/>
    </xf>
    <xf numFmtId="3" fontId="8" fillId="0" borderId="1" xfId="0" applyNumberFormat="1" applyFont="1" applyBorder="1"/>
    <xf numFmtId="0" fontId="8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 wrapText="1"/>
    </xf>
    <xf numFmtId="0" fontId="8" fillId="5" borderId="2" xfId="0" applyNumberFormat="1" applyFont="1" applyFill="1" applyBorder="1"/>
    <xf numFmtId="164" fontId="4" fillId="0" borderId="0" xfId="0" applyFont="1" applyAlignment="1">
      <alignment wrapText="1"/>
    </xf>
    <xf numFmtId="3" fontId="8" fillId="0" borderId="0" xfId="0" applyNumberFormat="1" applyFont="1" applyFill="1"/>
    <xf numFmtId="0" fontId="8" fillId="0" borderId="1" xfId="0" applyNumberFormat="1" applyFont="1" applyFill="1" applyBorder="1" applyAlignment="1">
      <alignment wrapText="1"/>
    </xf>
    <xf numFmtId="0" fontId="8" fillId="0" borderId="1" xfId="0" applyNumberFormat="1" applyFont="1" applyBorder="1" applyAlignment="1">
      <alignment wrapText="1"/>
    </xf>
    <xf numFmtId="0" fontId="8" fillId="10" borderId="1" xfId="0" applyNumberFormat="1" applyFont="1" applyFill="1" applyBorder="1"/>
    <xf numFmtId="164" fontId="11" fillId="0" borderId="1" xfId="0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center" vertical="top"/>
    </xf>
    <xf numFmtId="164" fontId="8" fillId="0" borderId="1" xfId="0" applyFont="1" applyFill="1" applyBorder="1" applyAlignment="1">
      <alignment horizontal="center" vertical="top"/>
    </xf>
    <xf numFmtId="164" fontId="11" fillId="0" borderId="1" xfId="0" applyFont="1" applyFill="1" applyBorder="1" applyAlignment="1">
      <alignment horizontal="center" vertical="top"/>
    </xf>
    <xf numFmtId="164" fontId="8" fillId="0" borderId="1" xfId="0" applyFont="1" applyFill="1" applyBorder="1" applyAlignment="1">
      <alignment horizontal="center" vertical="top" wrapText="1"/>
    </xf>
    <xf numFmtId="3" fontId="10" fillId="0" borderId="1" xfId="0" applyNumberFormat="1" applyFont="1" applyFill="1" applyBorder="1" applyAlignment="1">
      <alignment horizontal="center"/>
    </xf>
    <xf numFmtId="0" fontId="8" fillId="11" borderId="1" xfId="0" applyNumberFormat="1" applyFont="1" applyFill="1" applyBorder="1" applyAlignment="1">
      <alignment horizontal="center" vertical="top"/>
    </xf>
    <xf numFmtId="164" fontId="10" fillId="7" borderId="3" xfId="0" applyFont="1" applyFill="1" applyBorder="1" applyAlignment="1">
      <alignment horizontal="center" wrapText="1"/>
    </xf>
    <xf numFmtId="164" fontId="10" fillId="7" borderId="4" xfId="0" applyFont="1" applyFill="1" applyBorder="1" applyAlignment="1">
      <alignment horizontal="center" wrapText="1"/>
    </xf>
    <xf numFmtId="164" fontId="7" fillId="4" borderId="2" xfId="0" applyFont="1" applyFill="1" applyBorder="1" applyAlignment="1">
      <alignment horizontal="center" wrapText="1"/>
    </xf>
    <xf numFmtId="164" fontId="7" fillId="4" borderId="3" xfId="0" applyFont="1" applyFill="1" applyBorder="1" applyAlignment="1">
      <alignment horizontal="center" wrapText="1"/>
    </xf>
    <xf numFmtId="164" fontId="7" fillId="4" borderId="4" xfId="0" applyFont="1" applyFill="1" applyBorder="1" applyAlignment="1">
      <alignment horizontal="center" wrapText="1"/>
    </xf>
    <xf numFmtId="164" fontId="10" fillId="10" borderId="2" xfId="0" applyFont="1" applyFill="1" applyBorder="1" applyAlignment="1">
      <alignment horizontal="center"/>
    </xf>
    <xf numFmtId="164" fontId="8" fillId="10" borderId="3" xfId="0" applyFont="1" applyFill="1" applyBorder="1" applyAlignment="1">
      <alignment horizontal="center"/>
    </xf>
    <xf numFmtId="164" fontId="9" fillId="0" borderId="0" xfId="0" applyFont="1" applyBorder="1" applyAlignment="1" applyProtection="1">
      <alignment horizontal="left" wrapText="1"/>
      <protection locked="0"/>
    </xf>
    <xf numFmtId="164" fontId="9" fillId="0" borderId="0" xfId="0" applyFont="1" applyFill="1" applyBorder="1" applyAlignment="1" applyProtection="1">
      <alignment horizontal="left" wrapText="1"/>
      <protection locked="0"/>
    </xf>
    <xf numFmtId="164" fontId="10" fillId="0" borderId="0" xfId="0" applyNumberFormat="1" applyFont="1" applyAlignment="1" applyProtection="1">
      <alignment horizontal="left" wrapText="1"/>
      <protection locked="0"/>
    </xf>
    <xf numFmtId="164" fontId="11" fillId="0" borderId="1" xfId="0" applyFont="1" applyFill="1" applyBorder="1" applyAlignment="1" applyProtection="1">
      <alignment horizontal="left" vertical="top" wrapText="1"/>
      <protection locked="0"/>
    </xf>
    <xf numFmtId="164" fontId="11" fillId="11" borderId="1" xfId="0" applyFont="1" applyFill="1" applyBorder="1" applyAlignment="1" applyProtection="1">
      <alignment horizontal="left" vertical="top" wrapText="1"/>
      <protection locked="0"/>
    </xf>
    <xf numFmtId="164" fontId="8" fillId="11" borderId="1" xfId="0" applyFont="1" applyFill="1" applyBorder="1" applyAlignment="1" applyProtection="1">
      <alignment horizontal="left" vertical="top" wrapText="1"/>
      <protection locked="0"/>
    </xf>
    <xf numFmtId="164" fontId="8" fillId="0" borderId="1" xfId="0" applyFont="1" applyFill="1" applyBorder="1" applyAlignment="1" applyProtection="1">
      <alignment horizontal="left" vertical="top" wrapText="1"/>
      <protection locked="0"/>
    </xf>
    <xf numFmtId="164" fontId="11" fillId="0" borderId="1" xfId="0" applyFont="1" applyFill="1" applyBorder="1" applyAlignment="1" applyProtection="1">
      <alignment horizontal="center" vertical="top" wrapText="1"/>
      <protection locked="0"/>
    </xf>
    <xf numFmtId="0" fontId="11" fillId="0" borderId="1" xfId="0" applyNumberFormat="1" applyFont="1" applyFill="1" applyBorder="1" applyAlignment="1" applyProtection="1">
      <alignment horizontal="center" vertical="top" wrapText="1"/>
      <protection locked="0"/>
    </xf>
    <xf numFmtId="3" fontId="8" fillId="0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applyNumberFormat="1" applyFont="1" applyFill="1" applyBorder="1" applyAlignment="1" applyProtection="1">
      <alignment horizontal="center" vertical="top" wrapText="1"/>
      <protection locked="0"/>
    </xf>
    <xf numFmtId="165" fontId="8" fillId="0" borderId="1" xfId="0" applyNumberFormat="1" applyFont="1" applyFill="1" applyBorder="1" applyAlignment="1" applyProtection="1">
      <alignment horizontal="center" vertical="top"/>
      <protection locked="0"/>
    </xf>
    <xf numFmtId="164" fontId="8" fillId="0" borderId="1" xfId="0" applyFont="1" applyFill="1" applyBorder="1" applyAlignment="1" applyProtection="1">
      <alignment vertical="top" wrapText="1"/>
      <protection locked="0"/>
    </xf>
    <xf numFmtId="164" fontId="8" fillId="0" borderId="1" xfId="0" applyFont="1" applyFill="1" applyBorder="1" applyAlignment="1" applyProtection="1">
      <alignment horizontal="center" vertical="top" wrapText="1"/>
      <protection locked="0"/>
    </xf>
    <xf numFmtId="164" fontId="8" fillId="0" borderId="1" xfId="0" applyFont="1" applyBorder="1" applyAlignment="1" applyProtection="1">
      <alignment horizontal="center" vertical="top" wrapText="1"/>
      <protection locked="0"/>
    </xf>
    <xf numFmtId="0" fontId="8" fillId="0" borderId="1" xfId="0" applyNumberFormat="1" applyFont="1" applyBorder="1" applyAlignment="1" applyProtection="1">
      <alignment horizontal="center" vertical="top" wrapText="1"/>
      <protection locked="0"/>
    </xf>
    <xf numFmtId="164" fontId="8" fillId="0" borderId="0" xfId="0" applyFont="1" applyProtection="1">
      <protection locked="0"/>
    </xf>
    <xf numFmtId="164" fontId="8" fillId="0" borderId="1" xfId="0" applyFont="1" applyBorder="1" applyProtection="1">
      <protection locked="0"/>
    </xf>
    <xf numFmtId="164" fontId="8" fillId="10" borderId="4" xfId="0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vertical="top" wrapText="1"/>
    </xf>
    <xf numFmtId="164" fontId="7" fillId="2" borderId="1" xfId="0" applyFont="1" applyFill="1" applyBorder="1" applyAlignment="1">
      <alignment horizontal="center" vertical="top" wrapText="1"/>
    </xf>
    <xf numFmtId="0" fontId="7" fillId="8" borderId="1" xfId="0" applyNumberFormat="1" applyFont="1" applyFill="1" applyBorder="1" applyAlignment="1" applyProtection="1">
      <alignment horizontal="center" vertical="top" wrapText="1"/>
      <protection locked="0"/>
    </xf>
    <xf numFmtId="0" fontId="7" fillId="9" borderId="1" xfId="0" applyNumberFormat="1" applyFont="1" applyFill="1" applyBorder="1" applyAlignment="1" applyProtection="1">
      <alignment vertical="top" wrapText="1"/>
      <protection locked="0"/>
    </xf>
    <xf numFmtId="164" fontId="7" fillId="6" borderId="1" xfId="0" applyFont="1" applyFill="1" applyBorder="1" applyAlignment="1" applyProtection="1">
      <alignment horizontal="center" vertical="top" wrapText="1"/>
      <protection locked="0"/>
    </xf>
    <xf numFmtId="164" fontId="7" fillId="6" borderId="2" xfId="0" applyFont="1" applyFill="1" applyBorder="1" applyAlignment="1" applyProtection="1">
      <alignment vertical="top" wrapText="1"/>
      <protection locked="0"/>
    </xf>
    <xf numFmtId="164" fontId="7" fillId="3" borderId="1" xfId="0" applyFont="1" applyFill="1" applyBorder="1" applyAlignment="1" applyProtection="1">
      <alignment vertical="top" wrapText="1"/>
      <protection locked="0"/>
    </xf>
    <xf numFmtId="3" fontId="8" fillId="0" borderId="0" xfId="0" applyNumberFormat="1" applyFont="1" applyAlignment="1">
      <alignment vertical="top"/>
    </xf>
    <xf numFmtId="164" fontId="8" fillId="0" borderId="0" xfId="0" applyFont="1" applyAlignment="1">
      <alignment vertical="top"/>
    </xf>
    <xf numFmtId="164" fontId="7" fillId="12" borderId="1" xfId="0" applyFont="1" applyFill="1" applyBorder="1" applyAlignment="1" applyProtection="1">
      <alignment horizontal="center" vertical="top" wrapText="1"/>
      <protection locked="0"/>
    </xf>
    <xf numFmtId="164" fontId="0" fillId="0" borderId="0" xfId="0" applyNumberFormat="1"/>
    <xf numFmtId="164" fontId="8" fillId="0" borderId="1" xfId="0" applyFont="1" applyFill="1" applyBorder="1" applyProtection="1">
      <protection locked="0"/>
    </xf>
    <xf numFmtId="0" fontId="12" fillId="0" borderId="1" xfId="0" applyNumberFormat="1" applyFont="1" applyFill="1" applyBorder="1" applyAlignment="1" applyProtection="1">
      <alignment horizontal="center" vertical="top"/>
      <protection locked="0"/>
    </xf>
    <xf numFmtId="0" fontId="12" fillId="0" borderId="1" xfId="0" applyNumberFormat="1" applyFont="1" applyFill="1" applyBorder="1" applyAlignment="1" applyProtection="1">
      <alignment horizontal="center" vertical="top" wrapText="1"/>
      <protection locked="0"/>
    </xf>
    <xf numFmtId="3" fontId="8" fillId="11" borderId="1" xfId="0" applyNumberFormat="1" applyFont="1" applyFill="1" applyBorder="1" applyAlignment="1" applyProtection="1">
      <alignment horizontal="center" vertical="top"/>
      <protection locked="0"/>
    </xf>
    <xf numFmtId="164" fontId="8" fillId="11" borderId="1" xfId="0" applyFont="1" applyFill="1" applyBorder="1" applyAlignment="1" applyProtection="1">
      <alignment vertical="top" wrapText="1"/>
      <protection locked="0"/>
    </xf>
    <xf numFmtId="1" fontId="8" fillId="0" borderId="1" xfId="0" applyNumberFormat="1" applyFont="1" applyFill="1" applyBorder="1" applyAlignment="1">
      <alignment horizontal="center" vertical="top"/>
    </xf>
    <xf numFmtId="164" fontId="8" fillId="0" borderId="0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wrapText="1"/>
    </xf>
    <xf numFmtId="164" fontId="9" fillId="0" borderId="0" xfId="0" applyFont="1" applyFill="1" applyBorder="1" applyAlignment="1">
      <alignment horizontal="center" wrapText="1"/>
    </xf>
    <xf numFmtId="164" fontId="9" fillId="0" borderId="0" xfId="0" applyFont="1" applyFill="1" applyBorder="1" applyAlignment="1">
      <alignment horizontal="center" wrapText="1"/>
    </xf>
    <xf numFmtId="166" fontId="9" fillId="0" borderId="0" xfId="0" applyNumberFormat="1" applyFont="1" applyFill="1" applyBorder="1" applyAlignment="1">
      <alignment horizontal="center" wrapText="1"/>
    </xf>
  </cellXfs>
  <cellStyles count="10">
    <cellStyle name="Normal" xfId="0" builtinId="0"/>
    <cellStyle name="Normal 2" xfId="1"/>
    <cellStyle name="Normal 3" xfId="2"/>
    <cellStyle name="Normal 3 2" xfId="3"/>
    <cellStyle name="Normal 3 2 2" xfId="5"/>
    <cellStyle name="Normal 3 2 2 2" xfId="9"/>
    <cellStyle name="Normal 3 2 3" xfId="7"/>
    <cellStyle name="Normal 3 3" xfId="4"/>
    <cellStyle name="Normal 3 3 2" xfId="8"/>
    <cellStyle name="Normal 3 4" xfId="6"/>
  </cellStyles>
  <dxfs count="0"/>
  <tableStyles count="0" defaultTableStyle="TableStyleMedium9" defaultPivotStyle="PivotStyleLight16"/>
  <colors>
    <mruColors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5"/>
  <sheetViews>
    <sheetView tabSelected="1" zoomScale="70" zoomScaleNormal="70" workbookViewId="0">
      <selection activeCell="G2" sqref="G2"/>
    </sheetView>
  </sheetViews>
  <sheetFormatPr defaultRowHeight="13.2" x14ac:dyDescent="0.25"/>
  <cols>
    <col min="1" max="1" width="7" style="6" customWidth="1"/>
    <col min="2" max="2" width="17.109375" style="4" customWidth="1"/>
    <col min="3" max="3" width="46.33203125" style="1" customWidth="1"/>
    <col min="4" max="4" width="12.5546875" style="1" customWidth="1"/>
    <col min="5" max="5" width="10.44140625" style="1" customWidth="1"/>
    <col min="6" max="6" width="61" style="1" customWidth="1"/>
    <col min="7" max="7" width="15.6640625" customWidth="1"/>
    <col min="8" max="8" width="14.88671875" style="6" customWidth="1"/>
    <col min="9" max="9" width="15.109375" style="6" customWidth="1"/>
    <col min="10" max="10" width="8.6640625" style="6" customWidth="1"/>
    <col min="11" max="11" width="7.5546875" style="6" customWidth="1"/>
    <col min="12" max="13" width="7.88671875" style="6" customWidth="1"/>
    <col min="14" max="15" width="10.33203125" style="6" customWidth="1"/>
    <col min="16" max="16" width="9.88671875" style="6" customWidth="1"/>
    <col min="17" max="17" width="8.33203125" style="7" customWidth="1"/>
    <col min="18" max="19" width="8.88671875" style="6" customWidth="1"/>
    <col min="20" max="20" width="8.88671875" customWidth="1"/>
    <col min="21" max="21" width="12.88671875" style="1" customWidth="1"/>
    <col min="22" max="22" width="31.33203125" style="1" customWidth="1"/>
    <col min="23" max="23" width="8.88671875" hidden="1" customWidth="1"/>
    <col min="24" max="24" width="16.33203125" style="2" customWidth="1"/>
  </cols>
  <sheetData>
    <row r="1" spans="1:24" ht="21" x14ac:dyDescent="0.4">
      <c r="A1" s="5" t="s">
        <v>107</v>
      </c>
      <c r="C1" s="24"/>
      <c r="D1" s="24"/>
      <c r="E1" s="24"/>
      <c r="F1" s="3"/>
    </row>
    <row r="2" spans="1:24" ht="72.75" customHeight="1" x14ac:dyDescent="0.3">
      <c r="C2" s="43" t="s">
        <v>160</v>
      </c>
      <c r="D2" s="83"/>
      <c r="E2" s="83"/>
      <c r="F2" s="45" t="s">
        <v>159</v>
      </c>
    </row>
    <row r="3" spans="1:24" ht="21" customHeight="1" x14ac:dyDescent="0.3">
      <c r="C3" s="44" t="s">
        <v>161</v>
      </c>
      <c r="D3" s="84"/>
      <c r="E3" s="84"/>
      <c r="F3" s="45" t="s">
        <v>78</v>
      </c>
    </row>
    <row r="4" spans="1:24" ht="13.8" x14ac:dyDescent="0.25">
      <c r="C4" s="44"/>
      <c r="D4" s="83"/>
      <c r="E4" s="83"/>
    </row>
    <row r="5" spans="1:24" ht="13.8" x14ac:dyDescent="0.25">
      <c r="C5" s="44"/>
      <c r="D5" s="82"/>
      <c r="E5" s="82"/>
    </row>
    <row r="6" spans="1:24" ht="13.8" x14ac:dyDescent="0.25">
      <c r="C6" s="44"/>
      <c r="D6" s="84"/>
      <c r="E6" s="84"/>
    </row>
    <row r="7" spans="1:24" s="71" customFormat="1" ht="96.75" customHeight="1" x14ac:dyDescent="0.25">
      <c r="A7" s="63" t="s">
        <v>11</v>
      </c>
      <c r="B7" s="64" t="s">
        <v>0</v>
      </c>
      <c r="C7" s="64" t="s">
        <v>40</v>
      </c>
      <c r="D7" s="64" t="s">
        <v>50</v>
      </c>
      <c r="E7" s="64" t="s">
        <v>46</v>
      </c>
      <c r="F7" s="64" t="s">
        <v>102</v>
      </c>
      <c r="G7" s="72" t="s">
        <v>157</v>
      </c>
      <c r="H7" s="72" t="s">
        <v>158</v>
      </c>
      <c r="I7" s="65" t="s">
        <v>12</v>
      </c>
      <c r="J7" s="66" t="s">
        <v>13</v>
      </c>
      <c r="K7" s="66" t="s">
        <v>14</v>
      </c>
      <c r="L7" s="66" t="s">
        <v>15</v>
      </c>
      <c r="M7" s="66" t="s">
        <v>16</v>
      </c>
      <c r="N7" s="66" t="s">
        <v>17</v>
      </c>
      <c r="O7" s="66" t="s">
        <v>18</v>
      </c>
      <c r="P7" s="66" t="s">
        <v>19</v>
      </c>
      <c r="Q7" s="66" t="s">
        <v>20</v>
      </c>
      <c r="R7" s="66" t="s">
        <v>21</v>
      </c>
      <c r="S7" s="66" t="s">
        <v>22</v>
      </c>
      <c r="T7" s="66" t="s">
        <v>23</v>
      </c>
      <c r="U7" s="67" t="s">
        <v>120</v>
      </c>
      <c r="V7" s="68" t="s">
        <v>32</v>
      </c>
      <c r="W7" s="69" t="s">
        <v>27</v>
      </c>
      <c r="X7" s="70"/>
    </row>
    <row r="8" spans="1:24" ht="15.6" x14ac:dyDescent="0.3">
      <c r="A8" s="10"/>
      <c r="B8" s="38" t="s">
        <v>5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40"/>
      <c r="W8" t="s">
        <v>28</v>
      </c>
    </row>
    <row r="9" spans="1:24" s="8" customFormat="1" ht="15.6" x14ac:dyDescent="0.3">
      <c r="A9" s="30">
        <v>1</v>
      </c>
      <c r="B9" s="11" t="s">
        <v>5</v>
      </c>
      <c r="C9" s="16"/>
      <c r="D9" s="16"/>
      <c r="E9" s="26"/>
      <c r="F9" s="12" t="s">
        <v>70</v>
      </c>
      <c r="G9" s="34">
        <v>3700</v>
      </c>
      <c r="H9" s="34">
        <f>G9</f>
        <v>3700</v>
      </c>
      <c r="I9" s="13" t="s">
        <v>25</v>
      </c>
      <c r="J9" s="13"/>
      <c r="K9" s="13"/>
      <c r="L9" s="13"/>
      <c r="M9" s="13"/>
      <c r="N9" s="13"/>
      <c r="O9" s="13"/>
      <c r="P9" s="14"/>
      <c r="Q9" s="15"/>
      <c r="R9" s="14"/>
      <c r="S9" s="14"/>
      <c r="T9" s="11"/>
      <c r="U9" s="16"/>
      <c r="V9" s="16" t="s">
        <v>114</v>
      </c>
      <c r="W9" s="8" t="s">
        <v>29</v>
      </c>
      <c r="X9" s="9"/>
    </row>
    <row r="10" spans="1:24" s="8" customFormat="1" ht="15.6" x14ac:dyDescent="0.3">
      <c r="A10" s="28"/>
      <c r="B10" s="41" t="s">
        <v>68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62"/>
      <c r="X10" s="9"/>
    </row>
    <row r="11" spans="1:24" s="8" customFormat="1" ht="30.6" x14ac:dyDescent="0.3">
      <c r="A11" s="30">
        <v>2</v>
      </c>
      <c r="B11" s="11" t="s">
        <v>26</v>
      </c>
      <c r="C11" s="16"/>
      <c r="D11" s="16"/>
      <c r="E11" s="26"/>
      <c r="F11" s="12" t="s">
        <v>69</v>
      </c>
      <c r="G11" s="34">
        <v>0</v>
      </c>
      <c r="H11" s="34">
        <f>H9+G11</f>
        <v>3700</v>
      </c>
      <c r="I11" s="13" t="s">
        <v>25</v>
      </c>
      <c r="J11" s="13"/>
      <c r="K11" s="13"/>
      <c r="L11" s="13"/>
      <c r="M11" s="13"/>
      <c r="N11" s="13"/>
      <c r="O11" s="13"/>
      <c r="P11" s="14"/>
      <c r="Q11" s="15"/>
      <c r="R11" s="14"/>
      <c r="S11" s="14"/>
      <c r="T11" s="11"/>
      <c r="U11" s="16"/>
      <c r="V11" s="16" t="s">
        <v>145</v>
      </c>
      <c r="W11" s="8" t="s">
        <v>30</v>
      </c>
      <c r="X11" s="9"/>
    </row>
    <row r="12" spans="1:24" ht="6.75" customHeight="1" x14ac:dyDescent="0.25">
      <c r="A12" s="17"/>
      <c r="B12" s="18"/>
      <c r="C12" s="19"/>
      <c r="D12" s="19"/>
      <c r="E12" s="27"/>
      <c r="F12" s="19"/>
      <c r="G12" s="20"/>
      <c r="H12" s="17"/>
      <c r="I12" s="21"/>
      <c r="J12" s="21"/>
      <c r="K12" s="21"/>
      <c r="L12" s="21"/>
      <c r="M12" s="21"/>
      <c r="N12" s="21"/>
      <c r="O12" s="21"/>
      <c r="P12" s="21"/>
      <c r="Q12" s="22"/>
      <c r="R12" s="21"/>
      <c r="S12" s="21"/>
      <c r="T12" s="18"/>
      <c r="U12" s="19"/>
      <c r="V12" s="19"/>
    </row>
    <row r="13" spans="1:24" ht="15.6" customHeight="1" x14ac:dyDescent="0.3">
      <c r="A13" s="23"/>
      <c r="B13" s="36" t="s">
        <v>24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7"/>
    </row>
    <row r="14" spans="1:24" s="8" customFormat="1" ht="48" customHeight="1" x14ac:dyDescent="0.25">
      <c r="A14" s="30">
        <f>A11+1</f>
        <v>3</v>
      </c>
      <c r="B14" s="29" t="s">
        <v>1</v>
      </c>
      <c r="C14" s="46" t="s">
        <v>31</v>
      </c>
      <c r="D14" s="50" t="s">
        <v>55</v>
      </c>
      <c r="E14" s="51">
        <v>123452</v>
      </c>
      <c r="F14" s="46" t="s">
        <v>115</v>
      </c>
      <c r="G14" s="77">
        <v>0</v>
      </c>
      <c r="H14" s="52">
        <f>H11+G14</f>
        <v>3700</v>
      </c>
      <c r="I14" s="53" t="s">
        <v>106</v>
      </c>
      <c r="J14" s="53"/>
      <c r="K14" s="53"/>
      <c r="L14" s="53"/>
      <c r="M14" s="53"/>
      <c r="N14" s="53"/>
      <c r="O14" s="53"/>
      <c r="P14" s="53"/>
      <c r="Q14" s="53"/>
      <c r="R14" s="54"/>
      <c r="S14" s="53"/>
      <c r="T14" s="53"/>
      <c r="U14" s="55"/>
      <c r="V14" s="56" t="s">
        <v>131</v>
      </c>
      <c r="W14" s="56" t="s">
        <v>94</v>
      </c>
      <c r="X14" s="25"/>
    </row>
    <row r="15" spans="1:24" s="8" customFormat="1" ht="45" x14ac:dyDescent="0.25">
      <c r="A15" s="30">
        <f>A14+1</f>
        <v>4</v>
      </c>
      <c r="B15" s="29" t="s">
        <v>1</v>
      </c>
      <c r="C15" s="47" t="s">
        <v>33</v>
      </c>
      <c r="D15" s="50" t="s">
        <v>53</v>
      </c>
      <c r="E15" s="51">
        <v>399072</v>
      </c>
      <c r="F15" s="49" t="s">
        <v>104</v>
      </c>
      <c r="G15" s="77">
        <v>30</v>
      </c>
      <c r="H15" s="52">
        <f>H14+G15</f>
        <v>3730</v>
      </c>
      <c r="I15" s="53" t="s">
        <v>25</v>
      </c>
      <c r="J15" s="53"/>
      <c r="K15" s="53"/>
      <c r="L15" s="53"/>
      <c r="M15" s="53"/>
      <c r="N15" s="53"/>
      <c r="O15" s="53"/>
      <c r="P15" s="53"/>
      <c r="Q15" s="53"/>
      <c r="R15" s="54"/>
      <c r="S15" s="53"/>
      <c r="T15" s="53"/>
      <c r="U15" s="55"/>
      <c r="V15" s="56" t="s">
        <v>152</v>
      </c>
      <c r="W15" s="56"/>
      <c r="X15" s="9"/>
    </row>
    <row r="16" spans="1:24" s="8" customFormat="1" ht="15" x14ac:dyDescent="0.25">
      <c r="A16" s="35">
        <v>11</v>
      </c>
      <c r="B16" s="31" t="s">
        <v>2</v>
      </c>
      <c r="C16" s="48" t="s">
        <v>76</v>
      </c>
      <c r="D16" s="57" t="s">
        <v>148</v>
      </c>
      <c r="E16" s="54">
        <v>122434</v>
      </c>
      <c r="F16" s="46" t="s">
        <v>77</v>
      </c>
      <c r="G16" s="77">
        <v>0</v>
      </c>
      <c r="H16" s="52">
        <f t="shared" ref="H16:H29" si="0">H15+G16</f>
        <v>3730</v>
      </c>
      <c r="I16" s="53" t="s">
        <v>25</v>
      </c>
      <c r="J16" s="53"/>
      <c r="K16" s="53"/>
      <c r="L16" s="53"/>
      <c r="M16" s="53"/>
      <c r="N16" s="53"/>
      <c r="O16" s="53"/>
      <c r="P16" s="53"/>
      <c r="Q16" s="53"/>
      <c r="R16" s="54"/>
      <c r="S16" s="53"/>
      <c r="T16" s="53"/>
      <c r="U16" s="55"/>
      <c r="V16" s="56" t="s">
        <v>151</v>
      </c>
      <c r="W16" s="56"/>
      <c r="X16" s="9"/>
    </row>
    <row r="17" spans="1:24" s="8" customFormat="1" ht="35.4" customHeight="1" x14ac:dyDescent="0.25">
      <c r="A17" s="30">
        <v>7</v>
      </c>
      <c r="B17" s="31" t="s">
        <v>3</v>
      </c>
      <c r="C17" s="48" t="s">
        <v>56</v>
      </c>
      <c r="D17" s="57" t="s">
        <v>147</v>
      </c>
      <c r="E17" s="54">
        <v>142630</v>
      </c>
      <c r="F17" s="46" t="s">
        <v>117</v>
      </c>
      <c r="G17" s="77">
        <v>0</v>
      </c>
      <c r="H17" s="52">
        <f t="shared" si="0"/>
        <v>3730</v>
      </c>
      <c r="I17" s="53" t="s">
        <v>25</v>
      </c>
      <c r="J17" s="53"/>
      <c r="K17" s="53"/>
      <c r="L17" s="53"/>
      <c r="M17" s="53"/>
      <c r="N17" s="53"/>
      <c r="O17" s="53"/>
      <c r="P17" s="53"/>
      <c r="Q17" s="53"/>
      <c r="R17" s="54"/>
      <c r="S17" s="53"/>
      <c r="T17" s="53"/>
      <c r="U17" s="55"/>
      <c r="V17" s="56" t="s">
        <v>84</v>
      </c>
      <c r="W17" s="56"/>
      <c r="X17" s="9"/>
    </row>
    <row r="18" spans="1:24" s="8" customFormat="1" ht="45" x14ac:dyDescent="0.25">
      <c r="A18" s="30">
        <v>8</v>
      </c>
      <c r="B18" s="32" t="s">
        <v>4</v>
      </c>
      <c r="C18" s="47" t="s">
        <v>57</v>
      </c>
      <c r="D18" s="50" t="s">
        <v>58</v>
      </c>
      <c r="E18" s="51">
        <v>156117</v>
      </c>
      <c r="F18" s="46" t="s">
        <v>41</v>
      </c>
      <c r="G18" s="77">
        <v>1500</v>
      </c>
      <c r="H18" s="52">
        <f t="shared" si="0"/>
        <v>5230</v>
      </c>
      <c r="I18" s="53" t="s">
        <v>106</v>
      </c>
      <c r="J18" s="53"/>
      <c r="K18" s="53"/>
      <c r="L18" s="53"/>
      <c r="M18" s="53"/>
      <c r="N18" s="53"/>
      <c r="O18" s="53"/>
      <c r="P18" s="53"/>
      <c r="Q18" s="53"/>
      <c r="R18" s="54"/>
      <c r="S18" s="53"/>
      <c r="T18" s="53"/>
      <c r="U18" s="55"/>
      <c r="V18" s="56" t="s">
        <v>144</v>
      </c>
      <c r="W18" s="56"/>
      <c r="X18" s="9"/>
    </row>
    <row r="19" spans="1:24" s="8" customFormat="1" ht="30" x14ac:dyDescent="0.25">
      <c r="A19" s="30">
        <f t="shared" ref="A19" si="1">A18+1</f>
        <v>9</v>
      </c>
      <c r="B19" s="31" t="s">
        <v>4</v>
      </c>
      <c r="C19" s="47" t="s">
        <v>10</v>
      </c>
      <c r="D19" s="50" t="s">
        <v>53</v>
      </c>
      <c r="E19" s="51">
        <v>395290</v>
      </c>
      <c r="F19" s="46" t="s">
        <v>54</v>
      </c>
      <c r="G19" s="77">
        <v>270</v>
      </c>
      <c r="H19" s="52">
        <f t="shared" si="0"/>
        <v>5500</v>
      </c>
      <c r="I19" s="53" t="s">
        <v>106</v>
      </c>
      <c r="J19" s="53"/>
      <c r="K19" s="53"/>
      <c r="L19" s="53"/>
      <c r="M19" s="53"/>
      <c r="N19" s="53"/>
      <c r="O19" s="53"/>
      <c r="P19" s="53"/>
      <c r="Q19" s="53"/>
      <c r="R19" s="54"/>
      <c r="S19" s="53"/>
      <c r="T19" s="53"/>
      <c r="U19" s="55"/>
      <c r="V19" s="56" t="s">
        <v>132</v>
      </c>
      <c r="W19" s="56"/>
      <c r="X19" s="9"/>
    </row>
    <row r="20" spans="1:24" s="8" customFormat="1" ht="30" hidden="1" x14ac:dyDescent="0.25">
      <c r="A20" s="30">
        <v>12</v>
      </c>
      <c r="B20" s="33" t="s">
        <v>35</v>
      </c>
      <c r="C20" s="48" t="s">
        <v>60</v>
      </c>
      <c r="D20" s="58" t="s">
        <v>59</v>
      </c>
      <c r="E20" s="59">
        <v>465995</v>
      </c>
      <c r="F20" s="46" t="s">
        <v>103</v>
      </c>
      <c r="G20" s="77">
        <v>0</v>
      </c>
      <c r="H20" s="52">
        <f t="shared" si="0"/>
        <v>5500</v>
      </c>
      <c r="I20" s="53" t="s">
        <v>25</v>
      </c>
      <c r="J20" s="53"/>
      <c r="K20" s="53"/>
      <c r="L20" s="53"/>
      <c r="M20" s="53"/>
      <c r="N20" s="53"/>
      <c r="O20" s="53"/>
      <c r="P20" s="53"/>
      <c r="Q20" s="53"/>
      <c r="R20" s="54"/>
      <c r="S20" s="53"/>
      <c r="T20" s="53"/>
      <c r="U20" s="55"/>
      <c r="V20" s="56" t="s">
        <v>153</v>
      </c>
      <c r="W20" s="60"/>
      <c r="X20" s="9"/>
    </row>
    <row r="21" spans="1:24" s="8" customFormat="1" ht="36" customHeight="1" x14ac:dyDescent="0.25">
      <c r="A21" s="30">
        <v>13</v>
      </c>
      <c r="B21" s="31" t="s">
        <v>4</v>
      </c>
      <c r="C21" s="48" t="s">
        <v>61</v>
      </c>
      <c r="D21" s="57" t="s">
        <v>62</v>
      </c>
      <c r="E21" s="54">
        <v>123591</v>
      </c>
      <c r="F21" s="46" t="s">
        <v>42</v>
      </c>
      <c r="G21" s="77">
        <v>350</v>
      </c>
      <c r="H21" s="52">
        <f t="shared" si="0"/>
        <v>5850</v>
      </c>
      <c r="I21" s="53" t="s">
        <v>25</v>
      </c>
      <c r="J21" s="53"/>
      <c r="K21" s="53"/>
      <c r="L21" s="53"/>
      <c r="M21" s="53"/>
      <c r="N21" s="53"/>
      <c r="O21" s="53"/>
      <c r="P21" s="53"/>
      <c r="Q21" s="53"/>
      <c r="R21" s="54"/>
      <c r="S21" s="53"/>
      <c r="T21" s="74"/>
      <c r="U21" s="53"/>
      <c r="V21" s="56"/>
      <c r="W21" s="56"/>
      <c r="X21" s="9"/>
    </row>
    <row r="22" spans="1:24" s="8" customFormat="1" ht="45" x14ac:dyDescent="0.25">
      <c r="A22" s="30">
        <v>14</v>
      </c>
      <c r="B22" s="31" t="s">
        <v>9</v>
      </c>
      <c r="C22" s="48" t="s">
        <v>116</v>
      </c>
      <c r="D22" s="57" t="s">
        <v>71</v>
      </c>
      <c r="E22" s="54">
        <v>464428</v>
      </c>
      <c r="F22" s="46" t="s">
        <v>92</v>
      </c>
      <c r="G22" s="77">
        <v>1150</v>
      </c>
      <c r="H22" s="52">
        <f t="shared" si="0"/>
        <v>7000</v>
      </c>
      <c r="I22" s="53" t="s">
        <v>25</v>
      </c>
      <c r="J22" s="53"/>
      <c r="K22" s="53"/>
      <c r="L22" s="53"/>
      <c r="M22" s="53"/>
      <c r="N22" s="53"/>
      <c r="O22" s="53"/>
      <c r="P22" s="53"/>
      <c r="Q22" s="53"/>
      <c r="R22" s="54"/>
      <c r="S22" s="53"/>
      <c r="T22" s="74"/>
      <c r="U22" s="53"/>
      <c r="V22" s="56"/>
      <c r="W22" s="56"/>
      <c r="X22" s="9"/>
    </row>
    <row r="23" spans="1:24" s="8" customFormat="1" ht="72" customHeight="1" x14ac:dyDescent="0.25">
      <c r="A23" s="30">
        <v>15</v>
      </c>
      <c r="B23" s="31" t="s">
        <v>9</v>
      </c>
      <c r="C23" s="49" t="s">
        <v>80</v>
      </c>
      <c r="D23" s="57" t="s">
        <v>71</v>
      </c>
      <c r="E23" s="54">
        <v>398029</v>
      </c>
      <c r="F23" s="46" t="s">
        <v>133</v>
      </c>
      <c r="G23" s="77">
        <v>0</v>
      </c>
      <c r="H23" s="52">
        <f t="shared" si="0"/>
        <v>7000</v>
      </c>
      <c r="I23" s="53" t="s">
        <v>106</v>
      </c>
      <c r="J23" s="53"/>
      <c r="K23" s="53"/>
      <c r="L23" s="53"/>
      <c r="M23" s="53"/>
      <c r="N23" s="53"/>
      <c r="O23" s="53"/>
      <c r="P23" s="53"/>
      <c r="Q23" s="53"/>
      <c r="R23" s="54"/>
      <c r="S23" s="53"/>
      <c r="T23" s="53"/>
      <c r="U23" s="55"/>
      <c r="V23" s="78" t="s">
        <v>134</v>
      </c>
      <c r="W23" s="56" t="s">
        <v>95</v>
      </c>
      <c r="X23" s="9"/>
    </row>
    <row r="24" spans="1:24" s="8" customFormat="1" ht="62.25" customHeight="1" x14ac:dyDescent="0.25">
      <c r="A24" s="30">
        <v>16</v>
      </c>
      <c r="B24" s="29" t="s">
        <v>6</v>
      </c>
      <c r="C24" s="46" t="s">
        <v>81</v>
      </c>
      <c r="D24" s="57" t="s">
        <v>72</v>
      </c>
      <c r="E24" s="54">
        <v>334588</v>
      </c>
      <c r="F24" s="46" t="s">
        <v>113</v>
      </c>
      <c r="G24" s="77">
        <v>0</v>
      </c>
      <c r="H24" s="52">
        <f t="shared" si="0"/>
        <v>7000</v>
      </c>
      <c r="I24" s="53" t="s">
        <v>25</v>
      </c>
      <c r="J24" s="53"/>
      <c r="K24" s="53"/>
      <c r="L24" s="53"/>
      <c r="M24" s="53"/>
      <c r="N24" s="53"/>
      <c r="O24" s="53"/>
      <c r="P24" s="53"/>
      <c r="Q24" s="53"/>
      <c r="R24" s="54"/>
      <c r="S24" s="53"/>
      <c r="T24" s="61"/>
      <c r="U24" s="53"/>
      <c r="V24" s="56"/>
      <c r="W24" s="56"/>
      <c r="X24" s="9"/>
    </row>
    <row r="25" spans="1:24" s="8" customFormat="1" ht="30" x14ac:dyDescent="0.25">
      <c r="A25" s="30">
        <v>17</v>
      </c>
      <c r="B25" s="29" t="s">
        <v>39</v>
      </c>
      <c r="C25" s="47" t="s">
        <v>43</v>
      </c>
      <c r="D25" s="57" t="s">
        <v>71</v>
      </c>
      <c r="E25" s="54">
        <v>469977</v>
      </c>
      <c r="F25" s="46" t="s">
        <v>112</v>
      </c>
      <c r="G25" s="77">
        <v>0</v>
      </c>
      <c r="H25" s="52">
        <f t="shared" si="0"/>
        <v>7000</v>
      </c>
      <c r="I25" s="53" t="s">
        <v>25</v>
      </c>
      <c r="J25" s="53"/>
      <c r="K25" s="53"/>
      <c r="L25" s="53"/>
      <c r="M25" s="53"/>
      <c r="N25" s="53"/>
      <c r="O25" s="53"/>
      <c r="P25" s="53"/>
      <c r="Q25" s="53"/>
      <c r="R25" s="54"/>
      <c r="S25" s="53"/>
      <c r="T25" s="61"/>
      <c r="U25" s="53"/>
      <c r="V25" s="56" t="s">
        <v>85</v>
      </c>
      <c r="W25" s="56"/>
      <c r="X25" s="9"/>
    </row>
    <row r="26" spans="1:24" s="8" customFormat="1" ht="30" x14ac:dyDescent="0.25">
      <c r="A26" s="30">
        <v>19</v>
      </c>
      <c r="B26" s="31" t="s">
        <v>7</v>
      </c>
      <c r="C26" s="48" t="s">
        <v>66</v>
      </c>
      <c r="D26" s="50" t="s">
        <v>71</v>
      </c>
      <c r="E26" s="51">
        <v>456609</v>
      </c>
      <c r="F26" s="46" t="s">
        <v>136</v>
      </c>
      <c r="G26" s="77">
        <v>85</v>
      </c>
      <c r="H26" s="52">
        <f t="shared" si="0"/>
        <v>7085</v>
      </c>
      <c r="I26" s="53" t="s">
        <v>25</v>
      </c>
      <c r="J26" s="53"/>
      <c r="K26" s="53"/>
      <c r="L26" s="53"/>
      <c r="M26" s="53"/>
      <c r="N26" s="53"/>
      <c r="O26" s="53"/>
      <c r="P26" s="53"/>
      <c r="Q26" s="53"/>
      <c r="R26" s="54"/>
      <c r="S26" s="53"/>
      <c r="T26" s="61"/>
      <c r="U26" s="53"/>
      <c r="V26" s="56" t="s">
        <v>135</v>
      </c>
      <c r="W26" s="56"/>
      <c r="X26" s="9"/>
    </row>
    <row r="27" spans="1:24" s="8" customFormat="1" ht="30" x14ac:dyDescent="0.25">
      <c r="A27" s="30">
        <v>21</v>
      </c>
      <c r="B27" s="31" t="s">
        <v>8</v>
      </c>
      <c r="C27" s="48" t="s">
        <v>44</v>
      </c>
      <c r="D27" s="50" t="s">
        <v>108</v>
      </c>
      <c r="E27" s="51">
        <v>368299</v>
      </c>
      <c r="F27" s="8" t="s">
        <v>137</v>
      </c>
      <c r="G27" s="77">
        <v>50</v>
      </c>
      <c r="H27" s="52">
        <f t="shared" si="0"/>
        <v>7135</v>
      </c>
      <c r="I27" s="53" t="s">
        <v>25</v>
      </c>
      <c r="J27" s="53"/>
      <c r="K27" s="53"/>
      <c r="L27" s="53"/>
      <c r="M27" s="53"/>
      <c r="N27" s="53"/>
      <c r="O27" s="53"/>
      <c r="P27" s="53"/>
      <c r="Q27" s="53"/>
      <c r="R27" s="54"/>
      <c r="S27" s="53"/>
      <c r="T27" s="61"/>
      <c r="U27" s="53"/>
      <c r="V27" s="46" t="s">
        <v>105</v>
      </c>
      <c r="W27" s="56"/>
      <c r="X27" s="9"/>
    </row>
    <row r="28" spans="1:24" s="8" customFormat="1" ht="30" x14ac:dyDescent="0.25">
      <c r="A28" s="30">
        <v>22</v>
      </c>
      <c r="B28" s="31" t="s">
        <v>8</v>
      </c>
      <c r="C28" s="48" t="s">
        <v>45</v>
      </c>
      <c r="D28" s="50" t="s">
        <v>71</v>
      </c>
      <c r="E28" s="51">
        <v>473224</v>
      </c>
      <c r="F28" s="46" t="s">
        <v>119</v>
      </c>
      <c r="G28" s="77">
        <v>0</v>
      </c>
      <c r="H28" s="52">
        <f t="shared" si="0"/>
        <v>7135</v>
      </c>
      <c r="I28" s="53"/>
      <c r="J28" s="53"/>
      <c r="K28" s="53"/>
      <c r="L28" s="53"/>
      <c r="M28" s="53"/>
      <c r="N28" s="53"/>
      <c r="O28" s="53"/>
      <c r="P28" s="53"/>
      <c r="Q28" s="53"/>
      <c r="R28" s="54"/>
      <c r="S28" s="53"/>
      <c r="T28" s="61"/>
      <c r="U28" s="53"/>
      <c r="V28" s="56" t="s">
        <v>138</v>
      </c>
      <c r="W28" s="56"/>
      <c r="X28" s="9"/>
    </row>
    <row r="29" spans="1:24" s="8" customFormat="1" ht="60" customHeight="1" x14ac:dyDescent="0.25">
      <c r="A29" s="30">
        <v>23</v>
      </c>
      <c r="B29" s="31" t="s">
        <v>8</v>
      </c>
      <c r="C29" s="48" t="s">
        <v>110</v>
      </c>
      <c r="D29" s="50" t="s">
        <v>109</v>
      </c>
      <c r="E29" s="51">
        <v>372857</v>
      </c>
      <c r="F29" s="46" t="s">
        <v>111</v>
      </c>
      <c r="G29" s="77">
        <v>3500</v>
      </c>
      <c r="H29" s="52">
        <f t="shared" si="0"/>
        <v>10635</v>
      </c>
      <c r="I29" s="53" t="s">
        <v>25</v>
      </c>
      <c r="J29" s="53"/>
      <c r="K29" s="53"/>
      <c r="L29" s="53"/>
      <c r="M29" s="53"/>
      <c r="N29" s="53"/>
      <c r="O29" s="53"/>
      <c r="P29" s="53"/>
      <c r="Q29" s="53"/>
      <c r="R29" s="54"/>
      <c r="S29" s="53"/>
      <c r="T29" s="61"/>
      <c r="U29" s="53"/>
      <c r="V29" s="56" t="s">
        <v>86</v>
      </c>
      <c r="W29" s="56"/>
      <c r="X29" s="9"/>
    </row>
    <row r="30" spans="1:24" s="8" customFormat="1" ht="59.25" customHeight="1" x14ac:dyDescent="0.25">
      <c r="A30" s="30">
        <v>29</v>
      </c>
      <c r="B30" s="29" t="s">
        <v>4</v>
      </c>
      <c r="C30" s="47" t="s">
        <v>121</v>
      </c>
      <c r="D30" s="50" t="s">
        <v>71</v>
      </c>
      <c r="E30" s="51">
        <v>464431</v>
      </c>
      <c r="F30" s="46" t="s">
        <v>122</v>
      </c>
      <c r="G30" s="77">
        <v>0</v>
      </c>
      <c r="H30" s="52">
        <f>H29+G30</f>
        <v>10635</v>
      </c>
      <c r="I30" s="53" t="s">
        <v>25</v>
      </c>
      <c r="J30" s="53"/>
      <c r="K30" s="53"/>
      <c r="L30" s="53"/>
      <c r="M30" s="53"/>
      <c r="N30" s="53"/>
      <c r="O30" s="53"/>
      <c r="P30" s="53"/>
      <c r="Q30" s="53"/>
      <c r="R30" s="54"/>
      <c r="S30" s="53"/>
      <c r="T30" s="61"/>
      <c r="U30" s="53"/>
      <c r="V30" s="56"/>
      <c r="W30" s="56"/>
      <c r="X30" s="9"/>
    </row>
    <row r="31" spans="1:24" s="8" customFormat="1" ht="50.25" customHeight="1" x14ac:dyDescent="0.25">
      <c r="A31" s="30">
        <v>31</v>
      </c>
      <c r="B31" s="31" t="s">
        <v>4</v>
      </c>
      <c r="C31" s="48" t="s">
        <v>75</v>
      </c>
      <c r="D31" s="50" t="s">
        <v>71</v>
      </c>
      <c r="E31" s="51">
        <v>461410</v>
      </c>
      <c r="F31" s="46" t="s">
        <v>82</v>
      </c>
      <c r="G31" s="77">
        <v>0</v>
      </c>
      <c r="H31" s="52">
        <f t="shared" ref="H31:H43" si="2">H30+G31</f>
        <v>10635</v>
      </c>
      <c r="I31" s="53" t="s">
        <v>25</v>
      </c>
      <c r="J31" s="53"/>
      <c r="K31" s="53"/>
      <c r="L31" s="53"/>
      <c r="M31" s="53"/>
      <c r="N31" s="53"/>
      <c r="O31" s="53"/>
      <c r="P31" s="53"/>
      <c r="Q31" s="53"/>
      <c r="R31" s="54"/>
      <c r="S31" s="53"/>
      <c r="T31" s="53"/>
      <c r="U31" s="55"/>
      <c r="V31" s="56" t="s">
        <v>84</v>
      </c>
      <c r="W31" s="56" t="s">
        <v>96</v>
      </c>
      <c r="X31" s="9"/>
    </row>
    <row r="32" spans="1:24" s="8" customFormat="1" ht="23.4" customHeight="1" x14ac:dyDescent="0.25">
      <c r="A32" s="79">
        <v>32</v>
      </c>
      <c r="B32" s="32" t="s">
        <v>4</v>
      </c>
      <c r="C32" s="47" t="s">
        <v>34</v>
      </c>
      <c r="D32" s="50" t="s">
        <v>74</v>
      </c>
      <c r="E32" s="51">
        <v>328188</v>
      </c>
      <c r="F32" s="46" t="s">
        <v>82</v>
      </c>
      <c r="G32" s="77">
        <v>0</v>
      </c>
      <c r="H32" s="52">
        <f t="shared" si="2"/>
        <v>10635</v>
      </c>
      <c r="I32" s="75" t="s">
        <v>25</v>
      </c>
      <c r="J32" s="75"/>
      <c r="K32" s="75"/>
      <c r="L32" s="75"/>
      <c r="M32" s="75"/>
      <c r="N32" s="75"/>
      <c r="O32" s="75"/>
      <c r="P32" s="75"/>
      <c r="Q32" s="75"/>
      <c r="R32" s="76"/>
      <c r="S32" s="75"/>
      <c r="T32" s="75"/>
      <c r="U32" s="55"/>
      <c r="V32" s="78" t="s">
        <v>139</v>
      </c>
      <c r="W32" s="56"/>
      <c r="X32" s="9"/>
    </row>
    <row r="33" spans="1:24" s="8" customFormat="1" ht="30" x14ac:dyDescent="0.25">
      <c r="A33" s="30">
        <v>33</v>
      </c>
      <c r="B33" s="32" t="s">
        <v>4</v>
      </c>
      <c r="C33" s="47" t="s">
        <v>47</v>
      </c>
      <c r="D33" s="50" t="s">
        <v>125</v>
      </c>
      <c r="E33" s="51">
        <v>469690</v>
      </c>
      <c r="F33" s="46" t="s">
        <v>64</v>
      </c>
      <c r="G33" s="77">
        <v>1372</v>
      </c>
      <c r="H33" s="52">
        <f t="shared" si="2"/>
        <v>12007</v>
      </c>
      <c r="I33" s="53" t="s">
        <v>25</v>
      </c>
      <c r="J33" s="53"/>
      <c r="K33" s="53"/>
      <c r="L33" s="53"/>
      <c r="M33" s="53"/>
      <c r="N33" s="53"/>
      <c r="O33" s="53"/>
      <c r="P33" s="53"/>
      <c r="Q33" s="53"/>
      <c r="R33" s="54"/>
      <c r="S33" s="53"/>
      <c r="T33" s="53"/>
      <c r="U33" s="55"/>
      <c r="V33" s="56" t="s">
        <v>154</v>
      </c>
      <c r="W33" s="56"/>
      <c r="X33" s="9"/>
    </row>
    <row r="34" spans="1:24" s="8" customFormat="1" ht="34.950000000000003" customHeight="1" x14ac:dyDescent="0.25">
      <c r="A34" s="30">
        <v>35</v>
      </c>
      <c r="B34" s="32" t="s">
        <v>4</v>
      </c>
      <c r="C34" s="47" t="s">
        <v>88</v>
      </c>
      <c r="D34" s="50" t="s">
        <v>126</v>
      </c>
      <c r="E34" s="51">
        <v>139435</v>
      </c>
      <c r="F34" s="46" t="s">
        <v>87</v>
      </c>
      <c r="G34" s="77">
        <v>150</v>
      </c>
      <c r="H34" s="52">
        <f t="shared" si="2"/>
        <v>12157</v>
      </c>
      <c r="I34" s="53" t="s">
        <v>25</v>
      </c>
      <c r="J34" s="53"/>
      <c r="K34" s="53"/>
      <c r="L34" s="53"/>
      <c r="M34" s="53"/>
      <c r="N34" s="53"/>
      <c r="O34" s="53"/>
      <c r="P34" s="53"/>
      <c r="Q34" s="53"/>
      <c r="R34" s="54"/>
      <c r="S34" s="53"/>
      <c r="T34" s="53"/>
      <c r="U34" s="55"/>
      <c r="V34" s="56"/>
      <c r="W34" s="56"/>
      <c r="X34" s="9"/>
    </row>
    <row r="35" spans="1:24" s="8" customFormat="1" ht="30.6" x14ac:dyDescent="0.25">
      <c r="A35" s="30">
        <v>37</v>
      </c>
      <c r="B35" s="31" t="s">
        <v>4</v>
      </c>
      <c r="C35" s="47" t="s">
        <v>48</v>
      </c>
      <c r="D35" s="50" t="s">
        <v>52</v>
      </c>
      <c r="E35" s="51" t="s">
        <v>52</v>
      </c>
      <c r="F35" s="46" t="s">
        <v>73</v>
      </c>
      <c r="G35" s="77">
        <v>0</v>
      </c>
      <c r="H35" s="52">
        <f t="shared" si="2"/>
        <v>12157</v>
      </c>
      <c r="I35" s="53" t="s">
        <v>106</v>
      </c>
      <c r="J35" s="53"/>
      <c r="K35" s="53"/>
      <c r="L35" s="53"/>
      <c r="M35" s="53"/>
      <c r="N35" s="53"/>
      <c r="O35" s="53"/>
      <c r="P35" s="53"/>
      <c r="Q35" s="53"/>
      <c r="R35" s="54"/>
      <c r="S35" s="53"/>
      <c r="T35" s="53"/>
      <c r="U35" s="55"/>
      <c r="V35" s="56"/>
      <c r="W35" s="56"/>
      <c r="X35" s="25"/>
    </row>
    <row r="36" spans="1:24" s="8" customFormat="1" ht="30.6" x14ac:dyDescent="0.25">
      <c r="A36" s="30">
        <v>39</v>
      </c>
      <c r="B36" s="31" t="s">
        <v>3</v>
      </c>
      <c r="C36" s="48" t="s">
        <v>65</v>
      </c>
      <c r="D36" s="57" t="s">
        <v>52</v>
      </c>
      <c r="E36" s="54" t="s">
        <v>52</v>
      </c>
      <c r="F36" s="46" t="s">
        <v>73</v>
      </c>
      <c r="G36" s="77">
        <v>0</v>
      </c>
      <c r="H36" s="52">
        <f t="shared" si="2"/>
        <v>12157</v>
      </c>
      <c r="I36" s="53" t="s">
        <v>106</v>
      </c>
      <c r="J36" s="53"/>
      <c r="K36" s="53"/>
      <c r="L36" s="53"/>
      <c r="M36" s="53"/>
      <c r="N36" s="53"/>
      <c r="O36" s="53"/>
      <c r="P36" s="53"/>
      <c r="Q36" s="53"/>
      <c r="R36" s="54"/>
      <c r="S36" s="53"/>
      <c r="T36" s="53"/>
      <c r="U36" s="55"/>
      <c r="V36" s="56"/>
      <c r="W36" s="56"/>
      <c r="X36" s="25"/>
    </row>
    <row r="37" spans="1:24" s="8" customFormat="1" ht="30" x14ac:dyDescent="0.25">
      <c r="A37" s="30">
        <v>41</v>
      </c>
      <c r="B37" s="31" t="s">
        <v>4</v>
      </c>
      <c r="C37" s="47" t="s">
        <v>89</v>
      </c>
      <c r="D37" s="50" t="s">
        <v>63</v>
      </c>
      <c r="E37" s="51" t="s">
        <v>63</v>
      </c>
      <c r="F37" s="46" t="s">
        <v>36</v>
      </c>
      <c r="G37" s="77">
        <v>0</v>
      </c>
      <c r="H37" s="52">
        <f t="shared" si="2"/>
        <v>12157</v>
      </c>
      <c r="I37" s="53" t="s">
        <v>106</v>
      </c>
      <c r="J37" s="53"/>
      <c r="K37" s="53"/>
      <c r="L37" s="53"/>
      <c r="M37" s="53"/>
      <c r="N37" s="53"/>
      <c r="O37" s="53"/>
      <c r="P37" s="53"/>
      <c r="Q37" s="53"/>
      <c r="R37" s="54"/>
      <c r="S37" s="53"/>
      <c r="T37" s="53"/>
      <c r="U37" s="55"/>
      <c r="V37" s="56"/>
      <c r="W37" s="56"/>
      <c r="X37" s="25"/>
    </row>
    <row r="38" spans="1:24" s="8" customFormat="1" ht="35.1" customHeight="1" x14ac:dyDescent="0.25">
      <c r="A38" s="30">
        <v>43</v>
      </c>
      <c r="B38" s="31" t="s">
        <v>37</v>
      </c>
      <c r="C38" s="48" t="s">
        <v>49</v>
      </c>
      <c r="D38" s="57" t="s">
        <v>59</v>
      </c>
      <c r="E38" s="54">
        <v>122645</v>
      </c>
      <c r="F38" s="46" t="s">
        <v>93</v>
      </c>
      <c r="G38" s="77">
        <v>0</v>
      </c>
      <c r="H38" s="52">
        <f t="shared" si="2"/>
        <v>12157</v>
      </c>
      <c r="I38" s="53" t="s">
        <v>25</v>
      </c>
      <c r="J38" s="53"/>
      <c r="K38" s="53"/>
      <c r="L38" s="53"/>
      <c r="M38" s="53"/>
      <c r="N38" s="53"/>
      <c r="O38" s="53"/>
      <c r="P38" s="53"/>
      <c r="Q38" s="53"/>
      <c r="R38" s="54"/>
      <c r="S38" s="53"/>
      <c r="T38" s="53"/>
      <c r="U38" s="55"/>
      <c r="V38" s="56" t="s">
        <v>155</v>
      </c>
      <c r="W38" s="56"/>
      <c r="X38" s="9"/>
    </row>
    <row r="39" spans="1:24" s="8" customFormat="1" ht="54.6" customHeight="1" x14ac:dyDescent="0.25">
      <c r="A39" s="30">
        <v>45</v>
      </c>
      <c r="B39" s="31" t="s">
        <v>4</v>
      </c>
      <c r="C39" s="48" t="s">
        <v>67</v>
      </c>
      <c r="D39" s="57" t="s">
        <v>53</v>
      </c>
      <c r="E39" s="54">
        <v>152054</v>
      </c>
      <c r="F39" s="46" t="s">
        <v>118</v>
      </c>
      <c r="G39" s="77">
        <v>0</v>
      </c>
      <c r="H39" s="52">
        <f t="shared" si="2"/>
        <v>12157</v>
      </c>
      <c r="I39" s="53" t="s">
        <v>25</v>
      </c>
      <c r="J39" s="53"/>
      <c r="K39" s="53"/>
      <c r="L39" s="53"/>
      <c r="M39" s="53"/>
      <c r="N39" s="53"/>
      <c r="O39" s="53"/>
      <c r="P39" s="53"/>
      <c r="Q39" s="53"/>
      <c r="R39" s="54"/>
      <c r="S39" s="53"/>
      <c r="T39" s="53"/>
      <c r="U39" s="55"/>
      <c r="V39" s="56" t="s">
        <v>140</v>
      </c>
      <c r="W39" s="56"/>
      <c r="X39" s="9"/>
    </row>
    <row r="40" spans="1:24" s="8" customFormat="1" ht="30" x14ac:dyDescent="0.25">
      <c r="A40" s="30">
        <v>49</v>
      </c>
      <c r="B40" s="31" t="s">
        <v>38</v>
      </c>
      <c r="C40" s="48" t="s">
        <v>51</v>
      </c>
      <c r="D40" s="50" t="s">
        <v>149</v>
      </c>
      <c r="E40" s="51" t="s">
        <v>52</v>
      </c>
      <c r="F40" s="46" t="s">
        <v>79</v>
      </c>
      <c r="G40" s="77">
        <v>2600</v>
      </c>
      <c r="H40" s="52">
        <f t="shared" si="2"/>
        <v>14757</v>
      </c>
      <c r="I40" s="53" t="s">
        <v>106</v>
      </c>
      <c r="J40" s="53"/>
      <c r="K40" s="53"/>
      <c r="L40" s="53"/>
      <c r="M40" s="53"/>
      <c r="N40" s="53"/>
      <c r="O40" s="53"/>
      <c r="P40" s="53"/>
      <c r="Q40" s="53"/>
      <c r="R40" s="54"/>
      <c r="S40" s="53"/>
      <c r="T40" s="53"/>
      <c r="U40" s="55"/>
      <c r="V40" s="56" t="s">
        <v>141</v>
      </c>
      <c r="W40" s="56"/>
      <c r="X40" s="9"/>
    </row>
    <row r="41" spans="1:24" s="8" customFormat="1" ht="45" x14ac:dyDescent="0.25">
      <c r="A41" s="30"/>
      <c r="B41" s="31"/>
      <c r="C41" s="48" t="s">
        <v>150</v>
      </c>
      <c r="D41" s="50" t="s">
        <v>124</v>
      </c>
      <c r="E41" s="51">
        <v>334888</v>
      </c>
      <c r="F41" s="46"/>
      <c r="G41" s="77">
        <v>620</v>
      </c>
      <c r="H41" s="52">
        <f t="shared" si="2"/>
        <v>15377</v>
      </c>
      <c r="I41" s="53"/>
      <c r="J41" s="53"/>
      <c r="K41" s="53"/>
      <c r="L41" s="53"/>
      <c r="M41" s="53"/>
      <c r="N41" s="53"/>
      <c r="O41" s="53"/>
      <c r="P41" s="53"/>
      <c r="Q41" s="53"/>
      <c r="R41" s="54"/>
      <c r="S41" s="53"/>
      <c r="T41" s="53"/>
      <c r="U41" s="55"/>
      <c r="V41" s="56" t="s">
        <v>156</v>
      </c>
      <c r="W41" s="56"/>
      <c r="X41" s="9"/>
    </row>
    <row r="42" spans="1:24" ht="48" customHeight="1" x14ac:dyDescent="0.25">
      <c r="A42" s="30">
        <v>50</v>
      </c>
      <c r="B42" s="31" t="s">
        <v>7</v>
      </c>
      <c r="C42" s="49" t="s">
        <v>83</v>
      </c>
      <c r="D42" s="50" t="s">
        <v>52</v>
      </c>
      <c r="E42" s="51" t="s">
        <v>52</v>
      </c>
      <c r="F42" s="46" t="s">
        <v>91</v>
      </c>
      <c r="G42" s="77">
        <v>0</v>
      </c>
      <c r="H42" s="52">
        <f t="shared" si="2"/>
        <v>15377</v>
      </c>
      <c r="I42" s="53" t="s">
        <v>106</v>
      </c>
      <c r="J42" s="53"/>
      <c r="K42" s="53"/>
      <c r="L42" s="53"/>
      <c r="M42" s="53"/>
      <c r="N42" s="53"/>
      <c r="O42" s="53"/>
      <c r="P42" s="53"/>
      <c r="Q42" s="53"/>
      <c r="R42" s="54"/>
      <c r="S42" s="53"/>
      <c r="T42" s="53"/>
      <c r="U42" s="55"/>
      <c r="V42" s="56" t="s">
        <v>99</v>
      </c>
      <c r="W42" s="56" t="s">
        <v>97</v>
      </c>
    </row>
    <row r="43" spans="1:24" ht="48.75" customHeight="1" x14ac:dyDescent="0.25">
      <c r="A43" s="30">
        <v>51</v>
      </c>
      <c r="B43" s="31" t="s">
        <v>9</v>
      </c>
      <c r="C43" s="49" t="s">
        <v>90</v>
      </c>
      <c r="D43" s="50" t="s">
        <v>71</v>
      </c>
      <c r="E43" s="51">
        <v>479912</v>
      </c>
      <c r="F43" s="46" t="s">
        <v>123</v>
      </c>
      <c r="G43" s="77">
        <v>0</v>
      </c>
      <c r="H43" s="52">
        <f t="shared" si="2"/>
        <v>15377</v>
      </c>
      <c r="I43" s="53" t="s">
        <v>106</v>
      </c>
      <c r="J43" s="53"/>
      <c r="K43" s="53"/>
      <c r="L43" s="53"/>
      <c r="M43" s="53"/>
      <c r="N43" s="53"/>
      <c r="O43" s="53"/>
      <c r="P43" s="53"/>
      <c r="Q43" s="53"/>
      <c r="R43" s="54"/>
      <c r="S43" s="53"/>
      <c r="T43" s="53"/>
      <c r="U43" s="55"/>
      <c r="V43" s="56" t="s">
        <v>142</v>
      </c>
      <c r="W43" s="56" t="s">
        <v>101</v>
      </c>
    </row>
    <row r="44" spans="1:24" ht="30" x14ac:dyDescent="0.25">
      <c r="A44" s="30">
        <v>52</v>
      </c>
      <c r="B44" s="31" t="s">
        <v>8</v>
      </c>
      <c r="C44" s="49" t="s">
        <v>98</v>
      </c>
      <c r="D44" s="50" t="s">
        <v>52</v>
      </c>
      <c r="E44" s="51" t="s">
        <v>52</v>
      </c>
      <c r="F44" s="46" t="s">
        <v>100</v>
      </c>
      <c r="G44" s="77">
        <v>0</v>
      </c>
      <c r="H44" s="52">
        <f>H43+G44</f>
        <v>15377</v>
      </c>
      <c r="I44" s="53" t="s">
        <v>106</v>
      </c>
      <c r="J44" s="53"/>
      <c r="K44" s="53"/>
      <c r="L44" s="53"/>
      <c r="M44" s="53"/>
      <c r="N44" s="53"/>
      <c r="O44" s="53"/>
      <c r="P44" s="53"/>
      <c r="Q44" s="53"/>
      <c r="R44" s="54"/>
      <c r="S44" s="53"/>
      <c r="T44" s="53"/>
      <c r="U44" s="55"/>
      <c r="V44" s="56"/>
      <c r="W44" s="56"/>
    </row>
    <row r="45" spans="1:24" ht="15" x14ac:dyDescent="0.25">
      <c r="A45" s="30">
        <v>53</v>
      </c>
      <c r="B45" s="31" t="s">
        <v>4</v>
      </c>
      <c r="C45" s="49" t="s">
        <v>127</v>
      </c>
      <c r="D45" s="50" t="s">
        <v>124</v>
      </c>
      <c r="E45" s="51">
        <v>466539</v>
      </c>
      <c r="F45" s="46" t="s">
        <v>128</v>
      </c>
      <c r="G45" s="77">
        <v>0</v>
      </c>
      <c r="H45" s="52">
        <f>H44+G45</f>
        <v>15377</v>
      </c>
      <c r="I45" s="53"/>
      <c r="J45" s="53"/>
      <c r="K45" s="53"/>
      <c r="L45" s="53"/>
      <c r="M45" s="53"/>
      <c r="N45" s="53"/>
      <c r="O45" s="53"/>
      <c r="P45" s="53"/>
      <c r="Q45" s="53"/>
      <c r="R45" s="54"/>
      <c r="S45" s="53"/>
      <c r="T45" s="53"/>
      <c r="U45" s="55"/>
      <c r="V45" s="56"/>
      <c r="W45" s="80"/>
    </row>
    <row r="46" spans="1:24" ht="15" x14ac:dyDescent="0.25">
      <c r="A46" s="30">
        <v>54</v>
      </c>
      <c r="B46" s="31" t="s">
        <v>8</v>
      </c>
      <c r="C46" s="49" t="s">
        <v>129</v>
      </c>
      <c r="D46" s="50" t="s">
        <v>124</v>
      </c>
      <c r="E46" s="51">
        <v>404508</v>
      </c>
      <c r="F46" s="46" t="s">
        <v>130</v>
      </c>
      <c r="G46" s="77">
        <v>0</v>
      </c>
      <c r="H46" s="52">
        <f>H45+G46</f>
        <v>15377</v>
      </c>
      <c r="I46" s="53"/>
      <c r="J46" s="53"/>
      <c r="K46" s="53"/>
      <c r="L46" s="53"/>
      <c r="M46" s="53"/>
      <c r="N46" s="53"/>
      <c r="O46" s="53"/>
      <c r="P46" s="53"/>
      <c r="Q46" s="53"/>
      <c r="R46" s="54"/>
      <c r="S46" s="53"/>
      <c r="T46" s="53"/>
      <c r="U46" s="55"/>
      <c r="V46" s="56"/>
      <c r="W46" s="80"/>
    </row>
    <row r="47" spans="1:24" ht="30" x14ac:dyDescent="0.25">
      <c r="A47" s="30">
        <v>55</v>
      </c>
      <c r="B47" s="31" t="s">
        <v>3</v>
      </c>
      <c r="C47" s="49" t="s">
        <v>143</v>
      </c>
      <c r="D47" s="50" t="s">
        <v>52</v>
      </c>
      <c r="E47" s="51">
        <v>454951</v>
      </c>
      <c r="F47" s="46" t="s">
        <v>84</v>
      </c>
      <c r="G47" s="77">
        <v>0</v>
      </c>
      <c r="H47" s="52">
        <f>H46+G47</f>
        <v>15377</v>
      </c>
      <c r="I47" s="53"/>
      <c r="J47" s="53"/>
      <c r="K47" s="53"/>
      <c r="L47" s="53"/>
      <c r="M47" s="53"/>
      <c r="N47" s="53"/>
      <c r="O47" s="53"/>
      <c r="P47" s="53"/>
      <c r="Q47" s="53"/>
      <c r="R47" s="54"/>
      <c r="S47" s="53"/>
      <c r="T47" s="53"/>
      <c r="U47" s="55"/>
      <c r="V47" s="56" t="s">
        <v>146</v>
      </c>
    </row>
    <row r="50" spans="6:8" x14ac:dyDescent="0.25">
      <c r="F50" s="81"/>
    </row>
    <row r="51" spans="6:8" x14ac:dyDescent="0.25">
      <c r="F51" s="81"/>
      <c r="H51" s="73"/>
    </row>
    <row r="54" spans="6:8" x14ac:dyDescent="0.25">
      <c r="H54" s="2"/>
    </row>
    <row r="55" spans="6:8" x14ac:dyDescent="0.25">
      <c r="H55" s="2"/>
    </row>
  </sheetData>
  <autoFilter ref="A7:W44"/>
  <mergeCells count="4">
    <mergeCell ref="D2:E2"/>
    <mergeCell ref="D3:E3"/>
    <mergeCell ref="D6:E6"/>
    <mergeCell ref="D4:E4"/>
  </mergeCells>
  <pageMargins left="0.45" right="0.45" top="0.5" bottom="0.5" header="0.05" footer="0.05"/>
  <pageSetup paperSize="17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Ranking Sheet 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Ian Chane</cp:lastModifiedBy>
  <cp:lastPrinted>2019-12-18T20:08:09Z</cp:lastPrinted>
  <dcterms:created xsi:type="dcterms:W3CDTF">2010-12-09T16:31:56Z</dcterms:created>
  <dcterms:modified xsi:type="dcterms:W3CDTF">2020-04-16T15:48:23Z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